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D7" i="1" l="1"/>
  <c r="I13" i="1"/>
  <c r="I14" i="1"/>
  <c r="I15" i="1"/>
  <c r="I12" i="1"/>
  <c r="H13" i="1"/>
  <c r="H14" i="1"/>
  <c r="H15" i="1"/>
  <c r="H12" i="1"/>
  <c r="G13" i="1"/>
  <c r="G14" i="1"/>
  <c r="G15" i="1"/>
  <c r="G12" i="1"/>
  <c r="F13" i="1"/>
  <c r="F14" i="1"/>
  <c r="F15" i="1"/>
  <c r="F12" i="1"/>
  <c r="E13" i="1"/>
  <c r="E14" i="1"/>
  <c r="E15" i="1"/>
  <c r="E12" i="1"/>
  <c r="I8" i="1"/>
  <c r="I9" i="1"/>
  <c r="I10" i="1"/>
  <c r="I7" i="1"/>
  <c r="H8" i="1"/>
  <c r="H9" i="1"/>
  <c r="H10" i="1"/>
  <c r="H7" i="1"/>
  <c r="G8" i="1"/>
  <c r="G9" i="1"/>
  <c r="G10" i="1"/>
  <c r="G7" i="1"/>
  <c r="F8" i="1"/>
  <c r="F9" i="1"/>
  <c r="F10" i="1"/>
  <c r="F7" i="1"/>
  <c r="E8" i="1"/>
  <c r="E9" i="1"/>
  <c r="E10" i="1"/>
  <c r="E7" i="1"/>
  <c r="D3" i="1"/>
  <c r="D4" i="1"/>
  <c r="D5" i="1"/>
  <c r="D2" i="1"/>
  <c r="B2" i="1"/>
  <c r="A2" i="1"/>
</calcChain>
</file>

<file path=xl/sharedStrings.xml><?xml version="1.0" encoding="utf-8"?>
<sst xmlns="http://schemas.openxmlformats.org/spreadsheetml/2006/main" count="13" uniqueCount="13">
  <si>
    <t>p</t>
  </si>
  <si>
    <t>roo</t>
  </si>
  <si>
    <t>rey</t>
  </si>
  <si>
    <t>v m/s</t>
  </si>
  <si>
    <t>drey</t>
  </si>
  <si>
    <t>safe</t>
  </si>
  <si>
    <t>doki</t>
  </si>
  <si>
    <t>kore</t>
  </si>
  <si>
    <t>nim mohadab</t>
  </si>
  <si>
    <t>nim moghaar</t>
  </si>
  <si>
    <t>cd</t>
  </si>
  <si>
    <t>A</t>
  </si>
  <si>
    <t>dcp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</si>
</sst>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Safhe takht</c:v>
          </c:tx>
          <c:xVal>
            <c:numRef>
              <c:f>Sheet1!$C$2:$C$5</c:f>
              <c:numCache>
                <c:formatCode>General</c:formatCode>
                <c:ptCount val="4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</c:numCache>
            </c:numRef>
          </c:xVal>
          <c:yVal>
            <c:numRef>
              <c:f>Sheet1!$E$2:$E$5</c:f>
              <c:numCache>
                <c:formatCode>General</c:formatCode>
                <c:ptCount val="4"/>
                <c:pt idx="0">
                  <c:v>0.28999999999999998</c:v>
                </c:pt>
                <c:pt idx="1">
                  <c:v>0.4</c:v>
                </c:pt>
                <c:pt idx="2">
                  <c:v>0.5</c:v>
                </c:pt>
                <c:pt idx="3">
                  <c:v>0.82</c:v>
                </c:pt>
              </c:numCache>
            </c:numRef>
          </c:yVal>
          <c:smooth val="1"/>
        </c:ser>
        <c:ser>
          <c:idx val="1"/>
          <c:order val="1"/>
          <c:tx>
            <c:v>Hajm dokii</c:v>
          </c:tx>
          <c:marker>
            <c:symbol val="square"/>
            <c:size val="7"/>
          </c:marker>
          <c:xVal>
            <c:numRef>
              <c:f>Sheet1!$C$2:$C$5</c:f>
              <c:numCache>
                <c:formatCode>General</c:formatCode>
                <c:ptCount val="4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</c:numCache>
            </c:numRef>
          </c:xVal>
          <c:yVal>
            <c:numRef>
              <c:f>Sheet1!$F$2:$F$5</c:f>
              <c:numCache>
                <c:formatCode>General</c:formatCode>
                <c:ptCount val="4"/>
                <c:pt idx="0">
                  <c:v>0.15</c:v>
                </c:pt>
                <c:pt idx="1">
                  <c:v>0.16</c:v>
                </c:pt>
                <c:pt idx="2">
                  <c:v>0.18</c:v>
                </c:pt>
                <c:pt idx="3">
                  <c:v>0.21</c:v>
                </c:pt>
              </c:numCache>
            </c:numRef>
          </c:yVal>
          <c:smooth val="1"/>
        </c:ser>
        <c:ser>
          <c:idx val="2"/>
          <c:order val="2"/>
          <c:tx>
            <c:v>kore</c:v>
          </c:tx>
          <c:xVal>
            <c:numRef>
              <c:f>Sheet1!$C$2:$C$5</c:f>
              <c:numCache>
                <c:formatCode>General</c:formatCode>
                <c:ptCount val="4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</c:numCache>
            </c:numRef>
          </c:xVal>
          <c:yVal>
            <c:numRef>
              <c:f>Sheet1!$G$2:$G$5</c:f>
              <c:numCache>
                <c:formatCode>General</c:formatCode>
                <c:ptCount val="4"/>
                <c:pt idx="0">
                  <c:v>0.21</c:v>
                </c:pt>
                <c:pt idx="1">
                  <c:v>0.25</c:v>
                </c:pt>
                <c:pt idx="2">
                  <c:v>0.28999999999999998</c:v>
                </c:pt>
                <c:pt idx="3">
                  <c:v>0.35</c:v>
                </c:pt>
              </c:numCache>
            </c:numRef>
          </c:yVal>
          <c:smooth val="1"/>
        </c:ser>
        <c:ser>
          <c:idx val="3"/>
          <c:order val="3"/>
          <c:tx>
            <c:v>Nim kore mohadab</c:v>
          </c:tx>
          <c:xVal>
            <c:numRef>
              <c:f>Sheet1!$C$2:$C$5</c:f>
              <c:numCache>
                <c:formatCode>General</c:formatCode>
                <c:ptCount val="4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</c:numCache>
            </c:numRef>
          </c:xVal>
          <c:yVal>
            <c:numRef>
              <c:f>Sheet1!$H$2:$H$5</c:f>
              <c:numCache>
                <c:formatCode>General</c:formatCode>
                <c:ptCount val="4"/>
                <c:pt idx="0">
                  <c:v>0.16</c:v>
                </c:pt>
                <c:pt idx="1">
                  <c:v>0.2</c:v>
                </c:pt>
                <c:pt idx="2">
                  <c:v>0.25</c:v>
                </c:pt>
                <c:pt idx="3">
                  <c:v>0.28000000000000003</c:v>
                </c:pt>
              </c:numCache>
            </c:numRef>
          </c:yVal>
          <c:smooth val="1"/>
        </c:ser>
        <c:ser>
          <c:idx val="4"/>
          <c:order val="4"/>
          <c:tx>
            <c:v>Nim kore moghaar</c:v>
          </c:tx>
          <c:xVal>
            <c:numRef>
              <c:f>Sheet1!$C$2:$C$5</c:f>
              <c:numCache>
                <c:formatCode>General</c:formatCode>
                <c:ptCount val="4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</c:numCache>
            </c:numRef>
          </c:xVal>
          <c:yVal>
            <c:numRef>
              <c:f>Sheet1!$I$2:$I$5</c:f>
              <c:numCache>
                <c:formatCode>General</c:formatCode>
                <c:ptCount val="4"/>
                <c:pt idx="0">
                  <c:v>0.44</c:v>
                </c:pt>
                <c:pt idx="1">
                  <c:v>0.76</c:v>
                </c:pt>
                <c:pt idx="2">
                  <c:v>0.87</c:v>
                </c:pt>
                <c:pt idx="3">
                  <c:v>1.18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27904"/>
        <c:axId val="100829824"/>
      </c:scatterChart>
      <c:valAx>
        <c:axId val="100827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0829824"/>
        <c:crosses val="autoZero"/>
        <c:crossBetween val="midCat"/>
      </c:valAx>
      <c:valAx>
        <c:axId val="100829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niroo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08279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Safhe takht</c:v>
          </c:tx>
          <c:xVal>
            <c:numRef>
              <c:f>Sheet1!$C$2:$C$5</c:f>
              <c:numCache>
                <c:formatCode>General</c:formatCode>
                <c:ptCount val="4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</c:numCache>
            </c:numRef>
          </c:xVal>
          <c:yVal>
            <c:numRef>
              <c:f>Sheet1!$E$7:$E$10</c:f>
              <c:numCache>
                <c:formatCode>General</c:formatCode>
                <c:ptCount val="4"/>
                <c:pt idx="0">
                  <c:v>1.9398918677022812</c:v>
                </c:pt>
                <c:pt idx="1">
                  <c:v>1.8581339728949056</c:v>
                </c:pt>
                <c:pt idx="2">
                  <c:v>1.7064495669443007</c:v>
                </c:pt>
                <c:pt idx="3">
                  <c:v>2.1426607374944378</c:v>
                </c:pt>
              </c:numCache>
            </c:numRef>
          </c:yVal>
          <c:smooth val="1"/>
        </c:ser>
        <c:ser>
          <c:idx val="1"/>
          <c:order val="1"/>
          <c:tx>
            <c:v>Hajm dokii</c:v>
          </c:tx>
          <c:marker>
            <c:symbol val="square"/>
            <c:size val="7"/>
          </c:marker>
          <c:xVal>
            <c:numRef>
              <c:f>Sheet1!$C$2:$C$5</c:f>
              <c:numCache>
                <c:formatCode>General</c:formatCode>
                <c:ptCount val="4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</c:numCache>
            </c:numRef>
          </c:xVal>
          <c:yVal>
            <c:numRef>
              <c:f>Sheet1!$F$7:$F$10</c:f>
              <c:numCache>
                <c:formatCode>General</c:formatCode>
                <c:ptCount val="4"/>
                <c:pt idx="0">
                  <c:v>1.0033923453632489</c:v>
                </c:pt>
                <c:pt idx="1">
                  <c:v>0.74325358915796225</c:v>
                </c:pt>
                <c:pt idx="2">
                  <c:v>0.61432184409994828</c:v>
                </c:pt>
                <c:pt idx="3">
                  <c:v>0.54873018887052671</c:v>
                </c:pt>
              </c:numCache>
            </c:numRef>
          </c:yVal>
          <c:smooth val="1"/>
        </c:ser>
        <c:ser>
          <c:idx val="2"/>
          <c:order val="2"/>
          <c:tx>
            <c:v>kore</c:v>
          </c:tx>
          <c:xVal>
            <c:numRef>
              <c:f>Sheet1!$C$2:$C$5</c:f>
              <c:numCache>
                <c:formatCode>General</c:formatCode>
                <c:ptCount val="4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</c:numCache>
            </c:numRef>
          </c:xVal>
          <c:yVal>
            <c:numRef>
              <c:f>Sheet1!$G$7:$G$10</c:f>
              <c:numCache>
                <c:formatCode>General</c:formatCode>
                <c:ptCount val="4"/>
                <c:pt idx="0">
                  <c:v>1.4047492835085484</c:v>
                </c:pt>
                <c:pt idx="1">
                  <c:v>1.1613337330593159</c:v>
                </c:pt>
                <c:pt idx="2">
                  <c:v>0.98974074882769436</c:v>
                </c:pt>
                <c:pt idx="3">
                  <c:v>0.91455031478421123</c:v>
                </c:pt>
              </c:numCache>
            </c:numRef>
          </c:yVal>
          <c:smooth val="1"/>
        </c:ser>
        <c:ser>
          <c:idx val="3"/>
          <c:order val="3"/>
          <c:tx>
            <c:v>Nim kore mohadab</c:v>
          </c:tx>
          <c:xVal>
            <c:numRef>
              <c:f>Sheet1!$C$2:$C$5</c:f>
              <c:numCache>
                <c:formatCode>General</c:formatCode>
                <c:ptCount val="4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</c:numCache>
            </c:numRef>
          </c:xVal>
          <c:yVal>
            <c:numRef>
              <c:f>Sheet1!$H$7:$H$10</c:f>
              <c:numCache>
                <c:formatCode>General</c:formatCode>
                <c:ptCount val="4"/>
                <c:pt idx="0">
                  <c:v>1.0702851683874655</c:v>
                </c:pt>
                <c:pt idx="1">
                  <c:v>0.92906698644745278</c:v>
                </c:pt>
                <c:pt idx="2">
                  <c:v>0.85322478347215036</c:v>
                </c:pt>
                <c:pt idx="3">
                  <c:v>0.73164025182736914</c:v>
                </c:pt>
              </c:numCache>
            </c:numRef>
          </c:yVal>
          <c:smooth val="1"/>
        </c:ser>
        <c:ser>
          <c:idx val="4"/>
          <c:order val="4"/>
          <c:tx>
            <c:v>Nim kore moghaar</c:v>
          </c:tx>
          <c:xVal>
            <c:numRef>
              <c:f>Sheet1!$C$2:$C$5</c:f>
              <c:numCache>
                <c:formatCode>General</c:formatCode>
                <c:ptCount val="4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</c:numCache>
            </c:numRef>
          </c:xVal>
          <c:yVal>
            <c:numRef>
              <c:f>Sheet1!$I$7:$I$10</c:f>
              <c:numCache>
                <c:formatCode>General</c:formatCode>
                <c:ptCount val="4"/>
                <c:pt idx="0">
                  <c:v>2.9432842130655303</c:v>
                </c:pt>
                <c:pt idx="1">
                  <c:v>3.5304545485003205</c:v>
                </c:pt>
                <c:pt idx="2">
                  <c:v>2.9692222464830835</c:v>
                </c:pt>
                <c:pt idx="3">
                  <c:v>3.0833410612724834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53632"/>
        <c:axId val="101142528"/>
      </c:scatterChart>
      <c:valAx>
        <c:axId val="100853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1142528"/>
        <c:crosses val="autoZero"/>
        <c:crossBetween val="midCat"/>
      </c:valAx>
      <c:valAx>
        <c:axId val="101142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08536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Safhe takht</c:v>
          </c:tx>
          <c:xVal>
            <c:numRef>
              <c:f>Sheet1!$D$2:$D$5</c:f>
              <c:numCache>
                <c:formatCode>General</c:formatCode>
                <c:ptCount val="4"/>
                <c:pt idx="0">
                  <c:v>37321.658823529411</c:v>
                </c:pt>
                <c:pt idx="1">
                  <c:v>44785.990588235298</c:v>
                </c:pt>
                <c:pt idx="2">
                  <c:v>52250.322352941177</c:v>
                </c:pt>
                <c:pt idx="3">
                  <c:v>59714.654117647064</c:v>
                </c:pt>
              </c:numCache>
            </c:numRef>
          </c:xVal>
          <c:yVal>
            <c:numRef>
              <c:f>Sheet1!$E$2:$E$5</c:f>
              <c:numCache>
                <c:formatCode>General</c:formatCode>
                <c:ptCount val="4"/>
                <c:pt idx="0">
                  <c:v>0.28999999999999998</c:v>
                </c:pt>
                <c:pt idx="1">
                  <c:v>0.4</c:v>
                </c:pt>
                <c:pt idx="2">
                  <c:v>0.5</c:v>
                </c:pt>
                <c:pt idx="3">
                  <c:v>0.82</c:v>
                </c:pt>
              </c:numCache>
            </c:numRef>
          </c:yVal>
          <c:smooth val="1"/>
        </c:ser>
        <c:ser>
          <c:idx val="1"/>
          <c:order val="1"/>
          <c:tx>
            <c:v>Hajm dokii</c:v>
          </c:tx>
          <c:marker>
            <c:symbol val="square"/>
            <c:size val="7"/>
          </c:marker>
          <c:xVal>
            <c:numRef>
              <c:f>Sheet1!$D$2:$D$5</c:f>
              <c:numCache>
                <c:formatCode>General</c:formatCode>
                <c:ptCount val="4"/>
                <c:pt idx="0">
                  <c:v>37321.658823529411</c:v>
                </c:pt>
                <c:pt idx="1">
                  <c:v>44785.990588235298</c:v>
                </c:pt>
                <c:pt idx="2">
                  <c:v>52250.322352941177</c:v>
                </c:pt>
                <c:pt idx="3">
                  <c:v>59714.654117647064</c:v>
                </c:pt>
              </c:numCache>
            </c:numRef>
          </c:xVal>
          <c:yVal>
            <c:numRef>
              <c:f>Sheet1!$F$2:$F$5</c:f>
              <c:numCache>
                <c:formatCode>General</c:formatCode>
                <c:ptCount val="4"/>
                <c:pt idx="0">
                  <c:v>0.15</c:v>
                </c:pt>
                <c:pt idx="1">
                  <c:v>0.16</c:v>
                </c:pt>
                <c:pt idx="2">
                  <c:v>0.18</c:v>
                </c:pt>
                <c:pt idx="3">
                  <c:v>0.21</c:v>
                </c:pt>
              </c:numCache>
            </c:numRef>
          </c:yVal>
          <c:smooth val="1"/>
        </c:ser>
        <c:ser>
          <c:idx val="2"/>
          <c:order val="2"/>
          <c:tx>
            <c:v>kore</c:v>
          </c:tx>
          <c:xVal>
            <c:numRef>
              <c:f>Sheet1!$D$2:$D$5</c:f>
              <c:numCache>
                <c:formatCode>General</c:formatCode>
                <c:ptCount val="4"/>
                <c:pt idx="0">
                  <c:v>37321.658823529411</c:v>
                </c:pt>
                <c:pt idx="1">
                  <c:v>44785.990588235298</c:v>
                </c:pt>
                <c:pt idx="2">
                  <c:v>52250.322352941177</c:v>
                </c:pt>
                <c:pt idx="3">
                  <c:v>59714.654117647064</c:v>
                </c:pt>
              </c:numCache>
            </c:numRef>
          </c:xVal>
          <c:yVal>
            <c:numRef>
              <c:f>Sheet1!$G$2:$G$5</c:f>
              <c:numCache>
                <c:formatCode>General</c:formatCode>
                <c:ptCount val="4"/>
                <c:pt idx="0">
                  <c:v>0.21</c:v>
                </c:pt>
                <c:pt idx="1">
                  <c:v>0.25</c:v>
                </c:pt>
                <c:pt idx="2">
                  <c:v>0.28999999999999998</c:v>
                </c:pt>
                <c:pt idx="3">
                  <c:v>0.35</c:v>
                </c:pt>
              </c:numCache>
            </c:numRef>
          </c:yVal>
          <c:smooth val="1"/>
        </c:ser>
        <c:ser>
          <c:idx val="3"/>
          <c:order val="3"/>
          <c:tx>
            <c:v>Nim kore mohadab</c:v>
          </c:tx>
          <c:xVal>
            <c:numRef>
              <c:f>Sheet1!$D$2:$D$5</c:f>
              <c:numCache>
                <c:formatCode>General</c:formatCode>
                <c:ptCount val="4"/>
                <c:pt idx="0">
                  <c:v>37321.658823529411</c:v>
                </c:pt>
                <c:pt idx="1">
                  <c:v>44785.990588235298</c:v>
                </c:pt>
                <c:pt idx="2">
                  <c:v>52250.322352941177</c:v>
                </c:pt>
                <c:pt idx="3">
                  <c:v>59714.654117647064</c:v>
                </c:pt>
              </c:numCache>
            </c:numRef>
          </c:xVal>
          <c:yVal>
            <c:numRef>
              <c:f>Sheet1!$H$2:$H$5</c:f>
              <c:numCache>
                <c:formatCode>General</c:formatCode>
                <c:ptCount val="4"/>
                <c:pt idx="0">
                  <c:v>0.16</c:v>
                </c:pt>
                <c:pt idx="1">
                  <c:v>0.2</c:v>
                </c:pt>
                <c:pt idx="2">
                  <c:v>0.25</c:v>
                </c:pt>
                <c:pt idx="3">
                  <c:v>0.28000000000000003</c:v>
                </c:pt>
              </c:numCache>
            </c:numRef>
          </c:yVal>
          <c:smooth val="1"/>
        </c:ser>
        <c:ser>
          <c:idx val="4"/>
          <c:order val="4"/>
          <c:tx>
            <c:v>Nim kore moghaar</c:v>
          </c:tx>
          <c:xVal>
            <c:numRef>
              <c:f>Sheet1!$D$2:$D$5</c:f>
              <c:numCache>
                <c:formatCode>General</c:formatCode>
                <c:ptCount val="4"/>
                <c:pt idx="0">
                  <c:v>37321.658823529411</c:v>
                </c:pt>
                <c:pt idx="1">
                  <c:v>44785.990588235298</c:v>
                </c:pt>
                <c:pt idx="2">
                  <c:v>52250.322352941177</c:v>
                </c:pt>
                <c:pt idx="3">
                  <c:v>59714.654117647064</c:v>
                </c:pt>
              </c:numCache>
            </c:numRef>
          </c:xVal>
          <c:yVal>
            <c:numRef>
              <c:f>Sheet1!$I$2:$I$5</c:f>
              <c:numCache>
                <c:formatCode>General</c:formatCode>
                <c:ptCount val="4"/>
                <c:pt idx="0">
                  <c:v>0.44</c:v>
                </c:pt>
                <c:pt idx="1">
                  <c:v>0.76</c:v>
                </c:pt>
                <c:pt idx="2">
                  <c:v>0.87</c:v>
                </c:pt>
                <c:pt idx="3">
                  <c:v>1.18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170176"/>
        <c:axId val="101176448"/>
      </c:scatterChart>
      <c:valAx>
        <c:axId val="101170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1176448"/>
        <c:crosses val="autoZero"/>
        <c:crossBetween val="midCat"/>
      </c:valAx>
      <c:valAx>
        <c:axId val="101176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niroo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11701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Safhe takht</c:v>
          </c:tx>
          <c:xVal>
            <c:numRef>
              <c:f>Sheet1!$D$2:$D$5</c:f>
              <c:numCache>
                <c:formatCode>General</c:formatCode>
                <c:ptCount val="4"/>
                <c:pt idx="0">
                  <c:v>37321.658823529411</c:v>
                </c:pt>
                <c:pt idx="1">
                  <c:v>44785.990588235298</c:v>
                </c:pt>
                <c:pt idx="2">
                  <c:v>52250.322352941177</c:v>
                </c:pt>
                <c:pt idx="3">
                  <c:v>59714.654117647064</c:v>
                </c:pt>
              </c:numCache>
            </c:numRef>
          </c:xVal>
          <c:yVal>
            <c:numRef>
              <c:f>Sheet1!$E$7:$E$10</c:f>
              <c:numCache>
                <c:formatCode>General</c:formatCode>
                <c:ptCount val="4"/>
                <c:pt idx="0">
                  <c:v>1.9398918677022812</c:v>
                </c:pt>
                <c:pt idx="1">
                  <c:v>1.8581339728949056</c:v>
                </c:pt>
                <c:pt idx="2">
                  <c:v>1.7064495669443007</c:v>
                </c:pt>
                <c:pt idx="3">
                  <c:v>2.1426607374944378</c:v>
                </c:pt>
              </c:numCache>
            </c:numRef>
          </c:yVal>
          <c:smooth val="1"/>
        </c:ser>
        <c:ser>
          <c:idx val="1"/>
          <c:order val="1"/>
          <c:tx>
            <c:v>Hajm dokii</c:v>
          </c:tx>
          <c:marker>
            <c:symbol val="square"/>
            <c:size val="7"/>
          </c:marker>
          <c:xVal>
            <c:numRef>
              <c:f>Sheet1!$D$2:$D$5</c:f>
              <c:numCache>
                <c:formatCode>General</c:formatCode>
                <c:ptCount val="4"/>
                <c:pt idx="0">
                  <c:v>37321.658823529411</c:v>
                </c:pt>
                <c:pt idx="1">
                  <c:v>44785.990588235298</c:v>
                </c:pt>
                <c:pt idx="2">
                  <c:v>52250.322352941177</c:v>
                </c:pt>
                <c:pt idx="3">
                  <c:v>59714.654117647064</c:v>
                </c:pt>
              </c:numCache>
            </c:numRef>
          </c:xVal>
          <c:yVal>
            <c:numRef>
              <c:f>Sheet1!$F$7:$F$10</c:f>
              <c:numCache>
                <c:formatCode>General</c:formatCode>
                <c:ptCount val="4"/>
                <c:pt idx="0">
                  <c:v>1.0033923453632489</c:v>
                </c:pt>
                <c:pt idx="1">
                  <c:v>0.74325358915796225</c:v>
                </c:pt>
                <c:pt idx="2">
                  <c:v>0.61432184409994828</c:v>
                </c:pt>
                <c:pt idx="3">
                  <c:v>0.54873018887052671</c:v>
                </c:pt>
              </c:numCache>
            </c:numRef>
          </c:yVal>
          <c:smooth val="1"/>
        </c:ser>
        <c:ser>
          <c:idx val="2"/>
          <c:order val="2"/>
          <c:tx>
            <c:v>kore</c:v>
          </c:tx>
          <c:xVal>
            <c:numRef>
              <c:f>Sheet1!$D$2:$D$5</c:f>
              <c:numCache>
                <c:formatCode>General</c:formatCode>
                <c:ptCount val="4"/>
                <c:pt idx="0">
                  <c:v>37321.658823529411</c:v>
                </c:pt>
                <c:pt idx="1">
                  <c:v>44785.990588235298</c:v>
                </c:pt>
                <c:pt idx="2">
                  <c:v>52250.322352941177</c:v>
                </c:pt>
                <c:pt idx="3">
                  <c:v>59714.654117647064</c:v>
                </c:pt>
              </c:numCache>
            </c:numRef>
          </c:xVal>
          <c:yVal>
            <c:numRef>
              <c:f>Sheet1!$G$7:$G$10</c:f>
              <c:numCache>
                <c:formatCode>General</c:formatCode>
                <c:ptCount val="4"/>
                <c:pt idx="0">
                  <c:v>1.4047492835085484</c:v>
                </c:pt>
                <c:pt idx="1">
                  <c:v>1.1613337330593159</c:v>
                </c:pt>
                <c:pt idx="2">
                  <c:v>0.98974074882769436</c:v>
                </c:pt>
                <c:pt idx="3">
                  <c:v>0.91455031478421123</c:v>
                </c:pt>
              </c:numCache>
            </c:numRef>
          </c:yVal>
          <c:smooth val="1"/>
        </c:ser>
        <c:ser>
          <c:idx val="3"/>
          <c:order val="3"/>
          <c:tx>
            <c:v>Nim kore mohadab</c:v>
          </c:tx>
          <c:xVal>
            <c:numRef>
              <c:f>Sheet1!$D$2:$D$5</c:f>
              <c:numCache>
                <c:formatCode>General</c:formatCode>
                <c:ptCount val="4"/>
                <c:pt idx="0">
                  <c:v>37321.658823529411</c:v>
                </c:pt>
                <c:pt idx="1">
                  <c:v>44785.990588235298</c:v>
                </c:pt>
                <c:pt idx="2">
                  <c:v>52250.322352941177</c:v>
                </c:pt>
                <c:pt idx="3">
                  <c:v>59714.654117647064</c:v>
                </c:pt>
              </c:numCache>
            </c:numRef>
          </c:xVal>
          <c:yVal>
            <c:numRef>
              <c:f>Sheet1!$H$7:$H$10</c:f>
              <c:numCache>
                <c:formatCode>General</c:formatCode>
                <c:ptCount val="4"/>
                <c:pt idx="0">
                  <c:v>1.0702851683874655</c:v>
                </c:pt>
                <c:pt idx="1">
                  <c:v>0.92906698644745278</c:v>
                </c:pt>
                <c:pt idx="2">
                  <c:v>0.85322478347215036</c:v>
                </c:pt>
                <c:pt idx="3">
                  <c:v>0.73164025182736914</c:v>
                </c:pt>
              </c:numCache>
            </c:numRef>
          </c:yVal>
          <c:smooth val="1"/>
        </c:ser>
        <c:ser>
          <c:idx val="4"/>
          <c:order val="4"/>
          <c:tx>
            <c:v>Nim kore moghaar</c:v>
          </c:tx>
          <c:xVal>
            <c:numRef>
              <c:f>Sheet1!$D$2:$D$5</c:f>
              <c:numCache>
                <c:formatCode>General</c:formatCode>
                <c:ptCount val="4"/>
                <c:pt idx="0">
                  <c:v>37321.658823529411</c:v>
                </c:pt>
                <c:pt idx="1">
                  <c:v>44785.990588235298</c:v>
                </c:pt>
                <c:pt idx="2">
                  <c:v>52250.322352941177</c:v>
                </c:pt>
                <c:pt idx="3">
                  <c:v>59714.654117647064</c:v>
                </c:pt>
              </c:numCache>
            </c:numRef>
          </c:xVal>
          <c:yVal>
            <c:numRef>
              <c:f>Sheet1!$I$7:$I$10</c:f>
              <c:numCache>
                <c:formatCode>General</c:formatCode>
                <c:ptCount val="4"/>
                <c:pt idx="0">
                  <c:v>2.9432842130655303</c:v>
                </c:pt>
                <c:pt idx="1">
                  <c:v>3.5304545485003205</c:v>
                </c:pt>
                <c:pt idx="2">
                  <c:v>2.9692222464830835</c:v>
                </c:pt>
                <c:pt idx="3">
                  <c:v>3.0833410612724834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979072"/>
        <c:axId val="100980992"/>
      </c:scatterChart>
      <c:valAx>
        <c:axId val="10097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0980992"/>
        <c:crosses val="autoZero"/>
        <c:crossBetween val="midCat"/>
      </c:valAx>
      <c:valAx>
        <c:axId val="100980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09790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17</xdr:row>
      <xdr:rowOff>33337</xdr:rowOff>
    </xdr:from>
    <xdr:to>
      <xdr:col>8</xdr:col>
      <xdr:colOff>190500</xdr:colOff>
      <xdr:row>31</xdr:row>
      <xdr:rowOff>109537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16</xdr:row>
      <xdr:rowOff>0</xdr:rowOff>
    </xdr:from>
    <xdr:to>
      <xdr:col>18</xdr:col>
      <xdr:colOff>304800</xdr:colOff>
      <xdr:row>30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33</xdr:row>
      <xdr:rowOff>19050</xdr:rowOff>
    </xdr:from>
    <xdr:to>
      <xdr:col>8</xdr:col>
      <xdr:colOff>104775</xdr:colOff>
      <xdr:row>47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33</xdr:row>
      <xdr:rowOff>0</xdr:rowOff>
    </xdr:from>
    <xdr:to>
      <xdr:col>18</xdr:col>
      <xdr:colOff>304800</xdr:colOff>
      <xdr:row>47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N8" sqref="N8"/>
    </sheetView>
  </sheetViews>
  <sheetFormatPr defaultRowHeight="15" x14ac:dyDescent="0.25"/>
  <cols>
    <col min="1" max="1" width="14" customWidth="1"/>
    <col min="2" max="2" width="9.42578125" customWidth="1"/>
    <col min="4" max="4" width="12" bestFit="1" customWidth="1"/>
  </cols>
  <sheetData>
    <row r="1" spans="1:14" x14ac:dyDescent="0.25">
      <c r="A1" t="s">
        <v>0</v>
      </c>
      <c r="B1" t="s">
        <v>1</v>
      </c>
      <c r="C1" t="s">
        <v>3</v>
      </c>
      <c r="D1" t="s">
        <v>2</v>
      </c>
      <c r="E1" t="s">
        <v>5</v>
      </c>
      <c r="F1" t="s">
        <v>6</v>
      </c>
      <c r="G1" t="s">
        <v>7</v>
      </c>
      <c r="H1" t="s">
        <v>8</v>
      </c>
      <c r="I1" t="s">
        <v>9</v>
      </c>
    </row>
    <row r="2" spans="1:14" x14ac:dyDescent="0.25">
      <c r="A2">
        <f>13600*9.81*0.6665</f>
        <v>88921.763999999996</v>
      </c>
      <c r="B2">
        <f>A2/(293*287)</f>
        <v>1.0574468611385284</v>
      </c>
      <c r="C2">
        <v>10</v>
      </c>
      <c r="D2">
        <f>C2*1.057447*0.06/(0.000017)</f>
        <v>37321.658823529411</v>
      </c>
      <c r="E2">
        <v>0.28999999999999998</v>
      </c>
      <c r="F2">
        <v>0.15</v>
      </c>
      <c r="G2">
        <v>0.21</v>
      </c>
      <c r="H2">
        <v>0.16</v>
      </c>
      <c r="I2">
        <v>0.44</v>
      </c>
    </row>
    <row r="3" spans="1:14" x14ac:dyDescent="0.25">
      <c r="C3">
        <v>12</v>
      </c>
      <c r="D3">
        <f t="shared" ref="D3:D5" si="0">C3*1.057447*0.06/(0.000017)</f>
        <v>44785.990588235298</v>
      </c>
      <c r="E3">
        <v>0.4</v>
      </c>
      <c r="F3">
        <v>0.16</v>
      </c>
      <c r="G3">
        <v>0.25</v>
      </c>
      <c r="H3">
        <v>0.2</v>
      </c>
      <c r="I3">
        <v>0.76</v>
      </c>
    </row>
    <row r="4" spans="1:14" x14ac:dyDescent="0.25">
      <c r="C4">
        <v>14</v>
      </c>
      <c r="D4">
        <f t="shared" si="0"/>
        <v>52250.322352941177</v>
      </c>
      <c r="E4">
        <v>0.5</v>
      </c>
      <c r="F4">
        <v>0.18</v>
      </c>
      <c r="G4">
        <v>0.28999999999999998</v>
      </c>
      <c r="H4">
        <v>0.25</v>
      </c>
      <c r="I4">
        <v>0.87</v>
      </c>
    </row>
    <row r="5" spans="1:14" x14ac:dyDescent="0.25">
      <c r="A5" t="s">
        <v>11</v>
      </c>
      <c r="C5">
        <v>16</v>
      </c>
      <c r="D5">
        <f t="shared" si="0"/>
        <v>59714.654117647064</v>
      </c>
      <c r="E5">
        <v>0.82</v>
      </c>
      <c r="F5">
        <v>0.21</v>
      </c>
      <c r="G5">
        <v>0.35</v>
      </c>
      <c r="H5">
        <v>0.28000000000000003</v>
      </c>
      <c r="I5">
        <v>1.18</v>
      </c>
    </row>
    <row r="6" spans="1:14" x14ac:dyDescent="0.25">
      <c r="A6" s="1">
        <v>2.8274300000000001E-3</v>
      </c>
      <c r="D6" t="s">
        <v>4</v>
      </c>
      <c r="E6" t="s">
        <v>10</v>
      </c>
    </row>
    <row r="7" spans="1:14" x14ac:dyDescent="0.25">
      <c r="D7">
        <f>1.057447*0.06*0.25/(0.000017)</f>
        <v>933.04147058823537</v>
      </c>
      <c r="E7">
        <f>(2*E2)/(1.057447*0.00282743*C2^2)</f>
        <v>1.9398918677022812</v>
      </c>
      <c r="F7">
        <f>(2*F2)/(1.057447*0.00282743*C2^2)</f>
        <v>1.0033923453632489</v>
      </c>
      <c r="G7">
        <f>(2*G2)/(1.057447*0.00282743*C2^2)</f>
        <v>1.4047492835085484</v>
      </c>
      <c r="H7">
        <f>(2*H2)/(1.057447*0.00282743*C2^2)</f>
        <v>1.0702851683874655</v>
      </c>
      <c r="I7">
        <f>(2*I2)/(1.057447*0.00282743*C2^2)</f>
        <v>2.9432842130655303</v>
      </c>
      <c r="J7">
        <f>AVERAGE(E7:E10)</f>
        <v>1.9117840362589811</v>
      </c>
      <c r="K7">
        <f>AVERAGE(F7:F10)</f>
        <v>0.72742449187292146</v>
      </c>
      <c r="L7">
        <f>AVERAGE(G7:G10)</f>
        <v>1.1175935200449425</v>
      </c>
      <c r="M7">
        <f>AVERAGE(H7:H10)</f>
        <v>0.89605429753360943</v>
      </c>
      <c r="N7">
        <f>AVERAGE(I7:I10)</f>
        <v>3.1315755173303543</v>
      </c>
    </row>
    <row r="8" spans="1:14" x14ac:dyDescent="0.25">
      <c r="E8">
        <f t="shared" ref="E8:E10" si="1">(2*E3)/(1.057447*0.00282743*C3^2)</f>
        <v>1.8581339728949056</v>
      </c>
      <c r="F8">
        <f t="shared" ref="F8:F10" si="2">(2*F3)/(1.057447*0.00282743*C3^2)</f>
        <v>0.74325358915796225</v>
      </c>
      <c r="G8">
        <f t="shared" ref="G8:G10" si="3">(2*G3)/(1.057447*0.00282743*C3^2)</f>
        <v>1.1613337330593159</v>
      </c>
      <c r="H8">
        <f t="shared" ref="H8:H10" si="4">(2*H3)/(1.057447*0.00282743*C3^2)</f>
        <v>0.92906698644745278</v>
      </c>
      <c r="I8">
        <f t="shared" ref="I8:I10" si="5">(2*I3)/(1.057447*0.00282743*C3^2)</f>
        <v>3.5304545485003205</v>
      </c>
    </row>
    <row r="9" spans="1:14" x14ac:dyDescent="0.25">
      <c r="E9">
        <f t="shared" si="1"/>
        <v>1.7064495669443007</v>
      </c>
      <c r="F9">
        <f t="shared" si="2"/>
        <v>0.61432184409994828</v>
      </c>
      <c r="G9">
        <f t="shared" si="3"/>
        <v>0.98974074882769436</v>
      </c>
      <c r="H9">
        <f t="shared" si="4"/>
        <v>0.85322478347215036</v>
      </c>
      <c r="I9">
        <f t="shared" si="5"/>
        <v>2.9692222464830835</v>
      </c>
    </row>
    <row r="10" spans="1:14" x14ac:dyDescent="0.25">
      <c r="E10">
        <f t="shared" si="1"/>
        <v>2.1426607374944378</v>
      </c>
      <c r="F10">
        <f t="shared" si="2"/>
        <v>0.54873018887052671</v>
      </c>
      <c r="G10">
        <f t="shared" si="3"/>
        <v>0.91455031478421123</v>
      </c>
      <c r="H10">
        <f t="shared" si="4"/>
        <v>0.73164025182736914</v>
      </c>
      <c r="I10">
        <f t="shared" si="5"/>
        <v>3.0833410612724834</v>
      </c>
    </row>
    <row r="11" spans="1:14" x14ac:dyDescent="0.25">
      <c r="E11" t="s">
        <v>12</v>
      </c>
    </row>
    <row r="12" spans="1:14" x14ac:dyDescent="0.25">
      <c r="E12">
        <f>(2*0.005)/(1.057447*0.00282743*C2^2)+(4*E2*0.25)/(1.057447*0.00282743*C2^3)</f>
        <v>0.13044100489722235</v>
      </c>
      <c r="F12">
        <f>(2*0.005)/(1.057447*0.00282743*C2^2)+(4*F2*0.25)/(1.057447*0.00282743*C2^3)</f>
        <v>8.3616028780270746E-2</v>
      </c>
      <c r="G12">
        <f>(2*0.005)/(1.057447*0.00282743*C2^2)+(4*G2*0.25)/(1.057447*0.00282743*C2^3)</f>
        <v>0.10368387568753572</v>
      </c>
      <c r="H12">
        <f>(2*0.005)/(1.057447*0.00282743*C2^2)+(4*H2*0.25)/(1.057447*0.00282743*C2^3)</f>
        <v>8.6960669931481577E-2</v>
      </c>
      <c r="I12">
        <f>(2*0.005)/(1.057447*0.00282743*C2^2)+(4*I2*0.25)/(1.057447*0.00282743*C2^3)</f>
        <v>0.18061062216538482</v>
      </c>
    </row>
    <row r="13" spans="1:14" x14ac:dyDescent="0.25">
      <c r="E13">
        <f t="shared" ref="E13:E15" si="6">(2*0.005)/(1.057447*0.00282743*C3^2)+(4*E3*0.25)/(1.057447*0.00282743*C3^3)</f>
        <v>0.10064892353180738</v>
      </c>
      <c r="F13">
        <f t="shared" ref="F13:F15" si="7">(2*0.005)/(1.057447*0.00282743*C3^2)+(4*F3*0.25)/(1.057447*0.00282743*C3^3)</f>
        <v>5.4195574209434744E-2</v>
      </c>
      <c r="G13">
        <f t="shared" ref="G13:G15" si="8">(2*0.005)/(1.057447*0.00282743*C3^2)+(4*G3*0.25)/(1.057447*0.00282743*C3^3)</f>
        <v>7.1615580205324478E-2</v>
      </c>
      <c r="H13">
        <f t="shared" ref="H13:H15" si="9">(2*0.005)/(1.057447*0.00282743*C3^2)+(4*H3*0.25)/(1.057447*0.00282743*C3^3)</f>
        <v>6.1937799096496854E-2</v>
      </c>
      <c r="I13">
        <f t="shared" ref="I13:I15" si="10">(2*0.005)/(1.057447*0.00282743*C3^2)+(4*I3*0.25)/(1.057447*0.00282743*C3^3)</f>
        <v>0.17032894751536634</v>
      </c>
    </row>
    <row r="14" spans="1:14" x14ac:dyDescent="0.25">
      <c r="E14">
        <f t="shared" si="6"/>
        <v>7.8009123060310909E-2</v>
      </c>
      <c r="F14">
        <f t="shared" si="7"/>
        <v>3.9004561530155447E-2</v>
      </c>
      <c r="G14">
        <f t="shared" si="8"/>
        <v>5.2412379556146388E-2</v>
      </c>
      <c r="H14">
        <f t="shared" si="9"/>
        <v>4.7536809364876954E-2</v>
      </c>
      <c r="I14">
        <f t="shared" si="10"/>
        <v>0.12310814732955314</v>
      </c>
    </row>
    <row r="15" spans="1:14" x14ac:dyDescent="0.25">
      <c r="E15">
        <f t="shared" si="6"/>
        <v>8.0023152543618484E-2</v>
      </c>
      <c r="F15">
        <f t="shared" si="7"/>
        <v>3.0212822899121264E-2</v>
      </c>
      <c r="G15">
        <f t="shared" si="8"/>
        <v>4.1644701833923908E-2</v>
      </c>
      <c r="H15">
        <f t="shared" si="9"/>
        <v>3.5928762366522593E-2</v>
      </c>
      <c r="I15">
        <f t="shared" si="10"/>
        <v>0.10941941266168241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2012-11-05T20:51:31Z</dcterms:modified>
</cp:coreProperties>
</file>